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80" windowWidth="10790" windowHeight="7610" activeTab="0"/>
  </bookViews>
  <sheets>
    <sheet name="Your Numbers " sheetId="1" r:id="rId1"/>
    <sheet name="Money for Growth" sheetId="2" r:id="rId2"/>
  </sheets>
  <definedNames>
    <definedName name="_xlnm.Print_Area" localSheetId="0">'Your Numbers '!$A$4:$F$45</definedName>
  </definedNames>
  <calcPr fullCalcOnLoad="1"/>
</workbook>
</file>

<file path=xl/comments1.xml><?xml version="1.0" encoding="utf-8"?>
<comments xmlns="http://schemas.openxmlformats.org/spreadsheetml/2006/main">
  <authors>
    <author>INFO</author>
  </authors>
  <commentList>
    <comment ref="D9" authorId="0">
      <text>
        <r>
          <rPr>
            <sz val="9"/>
            <rFont val="Tahoma"/>
            <family val="2"/>
          </rPr>
          <t>Referenced as "Revenue" or "Turnover" in your Financial Statements</t>
        </r>
      </text>
    </comment>
    <comment ref="D10" authorId="0">
      <text>
        <r>
          <rPr>
            <sz val="9"/>
            <rFont val="Tahoma"/>
            <family val="2"/>
          </rPr>
          <t>Referenced as "Cost of Sales" in your Financial Statements</t>
        </r>
        <r>
          <rPr>
            <sz val="9"/>
            <rFont val="Tahoma"/>
            <family val="2"/>
          </rPr>
          <t xml:space="preserve">
</t>
        </r>
      </text>
    </comment>
    <comment ref="D11" authorId="0">
      <text>
        <r>
          <rPr>
            <sz val="9"/>
            <rFont val="Tahoma"/>
            <family val="2"/>
          </rPr>
          <t xml:space="preserve">Referenced as "Gross Profit" in your Financial Statements
</t>
        </r>
      </text>
    </comment>
    <comment ref="D12" authorId="0">
      <text>
        <r>
          <rPr>
            <sz val="9"/>
            <rFont val="Tahoma"/>
            <family val="2"/>
          </rPr>
          <t xml:space="preserve">Referenced as "Operating Profit" in your Financial Statements
</t>
        </r>
      </text>
    </comment>
    <comment ref="D13" authorId="0">
      <text>
        <r>
          <rPr>
            <sz val="9"/>
            <rFont val="Tahoma"/>
            <family val="2"/>
          </rPr>
          <t xml:space="preserve">Referenced as "Profit after Taxation" in your Financial Statements
</t>
        </r>
      </text>
    </comment>
    <comment ref="D17" authorId="0">
      <text>
        <r>
          <rPr>
            <sz val="9"/>
            <rFont val="Tahoma"/>
            <family val="2"/>
          </rPr>
          <t xml:space="preserve">Referenced as "Depreciation" in under Admin Expenses your Financial Statements
</t>
        </r>
      </text>
    </comment>
    <comment ref="D18" authorId="0">
      <text>
        <r>
          <rPr>
            <sz val="9"/>
            <rFont val="Tahoma"/>
            <family val="2"/>
          </rPr>
          <t xml:space="preserve">Referenced as "Interest Paid/Received" in your Financial Statements
</t>
        </r>
      </text>
    </comment>
    <comment ref="D19" authorId="0">
      <text>
        <r>
          <rPr>
            <sz val="9"/>
            <rFont val="Tahoma"/>
            <family val="2"/>
          </rPr>
          <t xml:space="preserve">Referenced as "Other Income" in the below yur Operating profit in your Financial Statements
</t>
        </r>
      </text>
    </comment>
    <comment ref="D20" authorId="0">
      <text>
        <r>
          <rPr>
            <sz val="9"/>
            <rFont val="Tahoma"/>
            <family val="2"/>
          </rPr>
          <t>Referenced as "Dividends" in your Financial Statements</t>
        </r>
      </text>
    </comment>
    <comment ref="D25" authorId="0">
      <text>
        <r>
          <rPr>
            <sz val="9"/>
            <rFont val="Tahoma"/>
            <family val="2"/>
          </rPr>
          <t xml:space="preserve">Referenced as "Cash in Bank and at hand" in your Financial Statements
</t>
        </r>
      </text>
    </comment>
    <comment ref="D26" authorId="0">
      <text>
        <r>
          <rPr>
            <sz val="9"/>
            <rFont val="Tahoma"/>
            <family val="2"/>
          </rPr>
          <t xml:space="preserve">Referenced as "Accounts Receivable" or "Trade Debtors" in your Financial Statements
</t>
        </r>
      </text>
    </comment>
    <comment ref="D27" authorId="0">
      <text>
        <r>
          <rPr>
            <sz val="9"/>
            <rFont val="Tahoma"/>
            <family val="2"/>
          </rPr>
          <t xml:space="preserve">Referenced as "Stock" or "Work-in-Progress" in your Financial Statements
</t>
        </r>
      </text>
    </comment>
    <comment ref="D28" authorId="0">
      <text>
        <r>
          <rPr>
            <sz val="9"/>
            <rFont val="Tahoma"/>
            <family val="2"/>
          </rPr>
          <t xml:space="preserve">Referenced as "Total Current Assets" in your Financial Statements
</t>
        </r>
      </text>
    </comment>
    <comment ref="D29" authorId="0">
      <text>
        <r>
          <rPr>
            <sz val="9"/>
            <rFont val="Tahoma"/>
            <family val="2"/>
          </rPr>
          <t>Referenced as "Fixed Assets" in your Financial Statements</t>
        </r>
      </text>
    </comment>
    <comment ref="D30" authorId="0">
      <text>
        <r>
          <rPr>
            <sz val="9"/>
            <rFont val="Tahoma"/>
            <family val="2"/>
          </rPr>
          <t xml:space="preserve">Referenced as "Total Assets" in your Financial Statements
</t>
        </r>
      </text>
    </comment>
    <comment ref="D34" authorId="0">
      <text>
        <r>
          <rPr>
            <sz val="9"/>
            <rFont val="Tahoma"/>
            <family val="2"/>
          </rPr>
          <t xml:space="preserve">Referenced as "Accounts Payable" or "Trade Creditors" in your Financial Statements
</t>
        </r>
      </text>
    </comment>
    <comment ref="D35" authorId="0">
      <text>
        <r>
          <rPr>
            <sz val="9"/>
            <rFont val="Tahoma"/>
            <family val="2"/>
          </rPr>
          <t xml:space="preserve">Referenced as "Total Current Liabilities" in your Financial Statements
</t>
        </r>
      </text>
    </comment>
    <comment ref="D36" authorId="0">
      <text>
        <r>
          <rPr>
            <sz val="9"/>
            <rFont val="Tahoma"/>
            <family val="2"/>
          </rPr>
          <t>Referenced as "Total Liabilities" in your Financial Statements</t>
        </r>
      </text>
    </comment>
    <comment ref="D40" authorId="0">
      <text>
        <r>
          <rPr>
            <sz val="9"/>
            <rFont val="Tahoma"/>
            <family val="2"/>
          </rPr>
          <t xml:space="preserve">Referenced as "Bank Loans and Overdrafts" or Directors Loan" in your Financial Statements. This is every loan for up to 1 year.
</t>
        </r>
      </text>
    </comment>
    <comment ref="D41" authorId="0">
      <text>
        <r>
          <rPr>
            <sz val="9"/>
            <rFont val="Tahoma"/>
            <family val="2"/>
          </rPr>
          <t xml:space="preserve">Referenced as "Bank Loans and Overdrafts" or Directors Loan" in your Financial Statements. This is every loan for over 1 year.
</t>
        </r>
      </text>
    </comment>
  </commentList>
</comments>
</file>

<file path=xl/comments2.xml><?xml version="1.0" encoding="utf-8"?>
<comments xmlns="http://schemas.openxmlformats.org/spreadsheetml/2006/main">
  <authors>
    <author>INFO</author>
  </authors>
  <commentList>
    <comment ref="A7" authorId="0">
      <text>
        <r>
          <rPr>
            <sz val="9"/>
            <rFont val="Tahoma"/>
            <family val="2"/>
          </rPr>
          <t xml:space="preserve">Replace this number with your forecasted sales in the next 12 months
</t>
        </r>
      </text>
    </comment>
  </commentList>
</comments>
</file>

<file path=xl/sharedStrings.xml><?xml version="1.0" encoding="utf-8"?>
<sst xmlns="http://schemas.openxmlformats.org/spreadsheetml/2006/main" count="50" uniqueCount="47">
  <si>
    <t>Revenue</t>
  </si>
  <si>
    <t>EBIT</t>
  </si>
  <si>
    <t>Net Profit (after tax)</t>
  </si>
  <si>
    <t>Other Information</t>
  </si>
  <si>
    <t>Depreciation &amp; Amortisation</t>
  </si>
  <si>
    <t>Interest Paid</t>
  </si>
  <si>
    <t>Dividends</t>
  </si>
  <si>
    <t xml:space="preserve">Balance Sheet </t>
  </si>
  <si>
    <t>Assets</t>
  </si>
  <si>
    <t>Total Assets</t>
  </si>
  <si>
    <t>Cash at bank and in hand</t>
  </si>
  <si>
    <t>Total Current Assets</t>
  </si>
  <si>
    <t>Fixed Assets</t>
  </si>
  <si>
    <t>Liabilities</t>
  </si>
  <si>
    <t>Total Liabilities</t>
  </si>
  <si>
    <t>Total Current Liabilities</t>
  </si>
  <si>
    <t>Funding</t>
  </si>
  <si>
    <t>Bank Loans - Current</t>
  </si>
  <si>
    <t>Bank Loans - non current</t>
  </si>
  <si>
    <t>Your numbers</t>
  </si>
  <si>
    <t>COGS</t>
  </si>
  <si>
    <t>Industry:</t>
  </si>
  <si>
    <t>Overheads</t>
  </si>
  <si>
    <t xml:space="preserve">If you increase your revenue by </t>
  </si>
  <si>
    <t xml:space="preserve">The gross margin wil be </t>
  </si>
  <si>
    <t>Your EBIT will be</t>
  </si>
  <si>
    <t xml:space="preserve">Your retained profit will be </t>
  </si>
  <si>
    <t>CoGS</t>
  </si>
  <si>
    <t>Less</t>
  </si>
  <si>
    <t>Other inc/exp</t>
  </si>
  <si>
    <t>Interest</t>
  </si>
  <si>
    <t>Tax</t>
  </si>
  <si>
    <t>Dividend</t>
  </si>
  <si>
    <t>You will need Working Capital of</t>
  </si>
  <si>
    <t>Your surplus/shortfall will be</t>
  </si>
  <si>
    <t>Typically banks lend 2x - 2.5x EBITDA</t>
  </si>
  <si>
    <t>Other Income/Rechargable Expenses</t>
  </si>
  <si>
    <t>Trade Creditors</t>
  </si>
  <si>
    <t>Trade Debtors</t>
  </si>
  <si>
    <t>Stock/WIP</t>
  </si>
  <si>
    <t xml:space="preserve">To use this calculator monthly, input MTD rolling 12 months figures. If you intend to use this quarterly, input QTD rolling 12 month figures. </t>
  </si>
  <si>
    <t xml:space="preserve">All industries </t>
  </si>
  <si>
    <r>
      <t xml:space="preserve">HOW TO USE: Replace the yellow shaded values in the </t>
    </r>
    <r>
      <rPr>
        <b/>
        <sz val="10"/>
        <color indexed="8"/>
        <rFont val="Gill Sans MT"/>
        <family val="2"/>
      </rPr>
      <t>Your numbers</t>
    </r>
    <r>
      <rPr>
        <sz val="10"/>
        <color indexed="8"/>
        <rFont val="Gill Sans MT"/>
        <family val="2"/>
      </rPr>
      <t xml:space="preserve"> table below with your own numbers from your Financial statements. When you are finished, click on the next button below to see how much money you need to grow for every next </t>
    </r>
    <r>
      <rPr>
        <sz val="10"/>
        <color indexed="8"/>
        <rFont val="Calibri"/>
        <family val="2"/>
      </rPr>
      <t>£</t>
    </r>
    <r>
      <rPr>
        <sz val="10"/>
        <color indexed="8"/>
        <rFont val="Gill Sans MT"/>
        <family val="2"/>
      </rPr>
      <t>100 of sale.</t>
    </r>
  </si>
  <si>
    <t xml:space="preserve">Gross Profit </t>
  </si>
  <si>
    <t xml:space="preserve">Time Period (months): </t>
  </si>
  <si>
    <t>© 2018-9 BMIM Cash Flow. All rights reserved.</t>
  </si>
  <si>
    <r>
      <t xml:space="preserve">HOW TO USE: Replace the yellow shaded values in the </t>
    </r>
    <r>
      <rPr>
        <b/>
        <sz val="10"/>
        <rFont val="Gill Sans MT"/>
        <family val="2"/>
      </rPr>
      <t>If you increase your revenue by</t>
    </r>
    <r>
      <rPr>
        <sz val="10"/>
        <rFont val="Gill Sans MT"/>
        <family val="2"/>
      </rPr>
      <t xml:space="preserve"> box below, with your own forecasted sales growth number to see how much money you need to support those sales.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</si>
</sst>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s>
  <fonts count="55">
    <font>
      <sz val="11"/>
      <color theme="1"/>
      <name val="Calibri"/>
      <family val="2"/>
    </font>
    <font>
      <sz val="11"/>
      <color indexed="8"/>
      <name val="Calibri"/>
      <family val="2"/>
    </font>
    <font>
      <b/>
      <sz val="12"/>
      <name val="Gill Sans MT"/>
      <family val="2"/>
    </font>
    <font>
      <sz val="10"/>
      <color indexed="8"/>
      <name val="Gill Sans MT"/>
      <family val="2"/>
    </font>
    <font>
      <b/>
      <sz val="10"/>
      <color indexed="8"/>
      <name val="Gill Sans MT"/>
      <family val="2"/>
    </font>
    <font>
      <sz val="10"/>
      <color indexed="8"/>
      <name val="Calibri"/>
      <family val="2"/>
    </font>
    <font>
      <sz val="10"/>
      <name val="Gill Sans MT"/>
      <family val="2"/>
    </font>
    <font>
      <sz val="9"/>
      <name val="Tahoma"/>
      <family val="2"/>
    </font>
    <font>
      <b/>
      <sz val="10"/>
      <name val="Gill Sans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25"/>
      <name val="Gill Sans MT"/>
      <family val="2"/>
    </font>
    <font>
      <sz val="15"/>
      <color indexed="25"/>
      <name val="Calibri"/>
      <family val="2"/>
    </font>
    <font>
      <sz val="15"/>
      <color indexed="25"/>
      <name val="Gill Sans MT"/>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Gill Sans MT"/>
      <family val="2"/>
    </font>
    <font>
      <b/>
      <sz val="10"/>
      <color theme="1"/>
      <name val="Gill Sans MT"/>
      <family val="2"/>
    </font>
    <font>
      <i/>
      <sz val="8"/>
      <color rgb="FFC61B66"/>
      <name val="Gill Sans MT"/>
      <family val="2"/>
    </font>
    <font>
      <sz val="15"/>
      <color rgb="FFC61B66"/>
      <name val="Calibri"/>
      <family val="2"/>
    </font>
    <font>
      <sz val="15"/>
      <color rgb="FFC61B66"/>
      <name val="Gill Sans MT"/>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color indexed="63"/>
      </bottom>
    </border>
    <border>
      <left style="medium">
        <color rgb="FFC61B66"/>
      </left>
      <right>
        <color indexed="63"/>
      </right>
      <top>
        <color indexed="63"/>
      </top>
      <bottom>
        <color indexed="63"/>
      </bottom>
    </border>
    <border>
      <left>
        <color indexed="63"/>
      </left>
      <right style="medium">
        <color rgb="FFC61B66"/>
      </right>
      <top>
        <color indexed="63"/>
      </top>
      <bottom>
        <color indexed="63"/>
      </bottom>
    </border>
    <border>
      <left>
        <color indexed="63"/>
      </left>
      <right>
        <color indexed="63"/>
      </right>
      <top>
        <color indexed="63"/>
      </top>
      <bottom style="medium">
        <color theme="0" tint="-0.24993999302387238"/>
      </bottom>
    </border>
    <border>
      <left style="medium">
        <color rgb="FFC61B66"/>
      </left>
      <right>
        <color indexed="63"/>
      </right>
      <top style="medium">
        <color rgb="FFC61B66"/>
      </top>
      <bottom>
        <color indexed="63"/>
      </bottom>
    </border>
    <border>
      <left>
        <color indexed="63"/>
      </left>
      <right style="medium">
        <color rgb="FFC61B66"/>
      </right>
      <top style="medium">
        <color rgb="FFC61B66"/>
      </top>
      <bottom>
        <color indexed="63"/>
      </bottom>
    </border>
    <border>
      <left style="medium">
        <color rgb="FFC61B66"/>
      </left>
      <right>
        <color indexed="63"/>
      </right>
      <top>
        <color indexed="63"/>
      </top>
      <bottom style="medium">
        <color rgb="FFC61B66"/>
      </bottom>
    </border>
    <border>
      <left>
        <color indexed="63"/>
      </left>
      <right style="medium">
        <color rgb="FFC61B66"/>
      </right>
      <top>
        <color indexed="63"/>
      </top>
      <bottom style="medium">
        <color rgb="FFC61B6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Font="1" applyAlignment="1">
      <alignment/>
    </xf>
    <xf numFmtId="0" fontId="49" fillId="0" borderId="0" xfId="0" applyFont="1" applyAlignment="1">
      <alignment/>
    </xf>
    <xf numFmtId="0" fontId="50" fillId="33" borderId="0" xfId="0" applyFont="1" applyFill="1" applyAlignment="1">
      <alignment/>
    </xf>
    <xf numFmtId="0" fontId="49" fillId="0" borderId="10" xfId="0" applyFont="1" applyBorder="1" applyAlignment="1">
      <alignment/>
    </xf>
    <xf numFmtId="0" fontId="49" fillId="0" borderId="11" xfId="0" applyFont="1" applyBorder="1" applyAlignment="1">
      <alignment/>
    </xf>
    <xf numFmtId="0" fontId="49" fillId="33" borderId="0" xfId="0" applyFont="1" applyFill="1" applyAlignment="1">
      <alignment/>
    </xf>
    <xf numFmtId="0" fontId="49" fillId="34" borderId="11" xfId="0" applyFont="1" applyFill="1" applyBorder="1" applyAlignment="1">
      <alignment/>
    </xf>
    <xf numFmtId="0" fontId="49" fillId="34" borderId="10" xfId="0" applyFont="1" applyFill="1" applyBorder="1" applyAlignment="1">
      <alignment/>
    </xf>
    <xf numFmtId="0" fontId="49" fillId="0" borderId="0" xfId="0" applyFont="1" applyAlignment="1" applyProtection="1">
      <alignment/>
      <protection/>
    </xf>
    <xf numFmtId="168" fontId="49" fillId="0" borderId="0" xfId="0" applyNumberFormat="1" applyFont="1" applyAlignment="1">
      <alignment/>
    </xf>
    <xf numFmtId="168" fontId="49" fillId="0" borderId="0" xfId="0" applyNumberFormat="1" applyFont="1" applyAlignment="1" applyProtection="1">
      <alignment/>
      <protection/>
    </xf>
    <xf numFmtId="0" fontId="49" fillId="0" borderId="0" xfId="0" applyFont="1" applyBorder="1" applyAlignment="1" applyProtection="1">
      <alignment/>
      <protection/>
    </xf>
    <xf numFmtId="0" fontId="49" fillId="0" borderId="12" xfId="0" applyFont="1" applyBorder="1" applyAlignment="1" applyProtection="1">
      <alignment/>
      <protection/>
    </xf>
    <xf numFmtId="0" fontId="49" fillId="0" borderId="12" xfId="0" applyFont="1" applyBorder="1" applyAlignment="1" applyProtection="1">
      <alignment vertical="center" wrapText="1"/>
      <protection/>
    </xf>
    <xf numFmtId="0" fontId="49" fillId="0" borderId="13" xfId="0" applyFont="1" applyBorder="1" applyAlignment="1" applyProtection="1">
      <alignment/>
      <protection/>
    </xf>
    <xf numFmtId="0" fontId="49" fillId="0" borderId="14" xfId="0" applyFont="1" applyBorder="1" applyAlignment="1">
      <alignment/>
    </xf>
    <xf numFmtId="0" fontId="49" fillId="0" borderId="15" xfId="0" applyFont="1" applyBorder="1" applyAlignment="1">
      <alignment/>
    </xf>
    <xf numFmtId="0" fontId="49" fillId="0" borderId="10" xfId="0" applyFont="1" applyBorder="1" applyAlignment="1">
      <alignment horizontal="center"/>
    </xf>
    <xf numFmtId="0" fontId="49" fillId="0" borderId="0" xfId="0" applyFont="1" applyAlignment="1">
      <alignment horizontal="center"/>
    </xf>
    <xf numFmtId="169" fontId="50" fillId="0" borderId="0" xfId="0" applyNumberFormat="1" applyFont="1" applyAlignment="1">
      <alignment horizontal="center"/>
    </xf>
    <xf numFmtId="0" fontId="49" fillId="0" borderId="0" xfId="0" applyFont="1" applyAlignment="1">
      <alignment horizontal="right"/>
    </xf>
    <xf numFmtId="169" fontId="50" fillId="0" borderId="0" xfId="0" applyNumberFormat="1" applyFont="1" applyAlignment="1">
      <alignment/>
    </xf>
    <xf numFmtId="0" fontId="0" fillId="0" borderId="14" xfId="0" applyBorder="1" applyAlignment="1">
      <alignment/>
    </xf>
    <xf numFmtId="0" fontId="0" fillId="0" borderId="15" xfId="0" applyBorder="1" applyAlignment="1">
      <alignment/>
    </xf>
    <xf numFmtId="0" fontId="51" fillId="0" borderId="0" xfId="0" applyFont="1" applyAlignment="1" applyProtection="1">
      <alignment horizontal="right" wrapText="1"/>
      <protection/>
    </xf>
    <xf numFmtId="0" fontId="0" fillId="0" borderId="0" xfId="0" applyAlignment="1">
      <alignment wrapText="1"/>
    </xf>
    <xf numFmtId="0" fontId="2" fillId="0" borderId="0" xfId="0" applyFont="1" applyBorder="1" applyAlignment="1">
      <alignment horizontal="center" wrapText="1"/>
    </xf>
    <xf numFmtId="0" fontId="52" fillId="0" borderId="0" xfId="0" applyFont="1" applyAlignment="1">
      <alignment horizontal="center" wrapText="1"/>
    </xf>
    <xf numFmtId="168" fontId="49" fillId="32" borderId="10" xfId="0" applyNumberFormat="1" applyFont="1" applyFill="1" applyBorder="1" applyAlignment="1" applyProtection="1">
      <alignment/>
      <protection locked="0"/>
    </xf>
    <xf numFmtId="168" fontId="49" fillId="32" borderId="11" xfId="0" applyNumberFormat="1" applyFont="1" applyFill="1" applyBorder="1" applyAlignment="1" applyProtection="1">
      <alignment/>
      <protection locked="0"/>
    </xf>
    <xf numFmtId="169" fontId="50" fillId="0" borderId="0" xfId="0" applyNumberFormat="1" applyFont="1" applyBorder="1" applyAlignment="1">
      <alignment horizontal="center" wrapText="1"/>
    </xf>
    <xf numFmtId="0" fontId="47" fillId="0" borderId="0" xfId="0" applyFont="1" applyBorder="1" applyAlignment="1">
      <alignment horizontal="center" wrapText="1"/>
    </xf>
    <xf numFmtId="0" fontId="49" fillId="0" borderId="14" xfId="0" applyFont="1" applyBorder="1" applyAlignment="1">
      <alignment horizontal="center" wrapText="1"/>
    </xf>
    <xf numFmtId="0" fontId="49" fillId="0" borderId="15" xfId="0" applyFont="1" applyBorder="1" applyAlignment="1">
      <alignment horizontal="center" wrapText="1"/>
    </xf>
    <xf numFmtId="0" fontId="2" fillId="0" borderId="0" xfId="0" applyFont="1"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49" fillId="0" borderId="0" xfId="0" applyFont="1" applyAlignment="1">
      <alignment wrapText="1"/>
    </xf>
    <xf numFmtId="0" fontId="0" fillId="0" borderId="0" xfId="0" applyAlignment="1">
      <alignment wrapText="1"/>
    </xf>
    <xf numFmtId="0" fontId="53" fillId="0" borderId="0" xfId="0" applyFont="1" applyAlignment="1">
      <alignment horizontal="center" wrapText="1"/>
    </xf>
    <xf numFmtId="0" fontId="51" fillId="0" borderId="0" xfId="0" applyFont="1" applyAlignment="1" applyProtection="1">
      <alignment horizontal="right" wrapText="1"/>
      <protection/>
    </xf>
    <xf numFmtId="0" fontId="53" fillId="0" borderId="0" xfId="0" applyFont="1" applyBorder="1" applyAlignment="1">
      <alignment horizontal="center" wrapText="1"/>
    </xf>
    <xf numFmtId="0" fontId="0" fillId="0" borderId="0" xfId="0" applyFont="1" applyBorder="1" applyAlignment="1">
      <alignment horizontal="center" wrapText="1"/>
    </xf>
    <xf numFmtId="0" fontId="49" fillId="0" borderId="17" xfId="0" applyFont="1" applyBorder="1" applyAlignment="1">
      <alignment horizontal="center" wrapText="1"/>
    </xf>
    <xf numFmtId="0" fontId="49" fillId="0" borderId="18" xfId="0" applyFont="1" applyBorder="1" applyAlignment="1">
      <alignment horizontal="center" wrapText="1"/>
    </xf>
    <xf numFmtId="0" fontId="49" fillId="0" borderId="14" xfId="0" applyFont="1" applyBorder="1" applyAlignment="1">
      <alignment horizontal="center" wrapText="1"/>
    </xf>
    <xf numFmtId="0" fontId="49" fillId="0" borderId="15" xfId="0" applyFont="1" applyBorder="1" applyAlignment="1">
      <alignment horizontal="center" wrapText="1"/>
    </xf>
    <xf numFmtId="169" fontId="50" fillId="0" borderId="19" xfId="0" applyNumberFormat="1" applyFont="1" applyBorder="1" applyAlignment="1">
      <alignment horizontal="center"/>
    </xf>
    <xf numFmtId="169" fontId="50" fillId="0" borderId="20" xfId="0" applyNumberFormat="1" applyFont="1" applyBorder="1" applyAlignment="1">
      <alignment horizontal="center"/>
    </xf>
    <xf numFmtId="0" fontId="49" fillId="0" borderId="17" xfId="0" applyFont="1" applyBorder="1" applyAlignment="1">
      <alignment horizontal="center" vertical="top" wrapText="1"/>
    </xf>
    <xf numFmtId="0" fontId="49" fillId="0" borderId="18" xfId="0" applyFont="1" applyBorder="1" applyAlignment="1">
      <alignment horizontal="center" vertical="top" wrapText="1"/>
    </xf>
    <xf numFmtId="0" fontId="49" fillId="0" borderId="14" xfId="0" applyFont="1" applyBorder="1" applyAlignment="1">
      <alignment horizontal="center" vertical="top" wrapText="1"/>
    </xf>
    <xf numFmtId="0" fontId="49" fillId="0" borderId="15" xfId="0" applyFont="1" applyBorder="1" applyAlignment="1">
      <alignment horizontal="center" vertical="top" wrapText="1"/>
    </xf>
    <xf numFmtId="169" fontId="50" fillId="0" borderId="19" xfId="0" applyNumberFormat="1" applyFont="1" applyBorder="1" applyAlignment="1">
      <alignment horizontal="center" wrapText="1"/>
    </xf>
    <xf numFmtId="169" fontId="50" fillId="0" borderId="20" xfId="0" applyNumberFormat="1" applyFont="1" applyBorder="1" applyAlignment="1">
      <alignment horizontal="center" wrapText="1"/>
    </xf>
    <xf numFmtId="0" fontId="6" fillId="0" borderId="0" xfId="0" applyFont="1" applyAlignment="1">
      <alignment wrapText="1"/>
    </xf>
    <xf numFmtId="0" fontId="30" fillId="0" borderId="0" xfId="0" applyFont="1" applyAlignment="1">
      <alignment wrapText="1"/>
    </xf>
    <xf numFmtId="0" fontId="0" fillId="0" borderId="18"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7" fillId="0" borderId="20" xfId="0" applyFont="1" applyBorder="1" applyAlignment="1">
      <alignment horizontal="center" wrapText="1"/>
    </xf>
    <xf numFmtId="0" fontId="50" fillId="0" borderId="20" xfId="0" applyFont="1" applyBorder="1" applyAlignment="1">
      <alignment horizontal="center" wrapText="1"/>
    </xf>
    <xf numFmtId="168" fontId="50" fillId="32" borderId="19" xfId="0" applyNumberFormat="1" applyFont="1" applyFill="1" applyBorder="1" applyAlignment="1" applyProtection="1">
      <alignment horizontal="center"/>
      <protection locked="0"/>
    </xf>
    <xf numFmtId="168" fontId="50" fillId="32" borderId="2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0</xdr:row>
      <xdr:rowOff>0</xdr:rowOff>
    </xdr:from>
    <xdr:to>
      <xdr:col>2</xdr:col>
      <xdr:colOff>19050</xdr:colOff>
      <xdr:row>0</xdr:row>
      <xdr:rowOff>1019175</xdr:rowOff>
    </xdr:to>
    <xdr:pic>
      <xdr:nvPicPr>
        <xdr:cNvPr id="1" name="Picture 8" descr="Logo MFG"/>
        <xdr:cNvPicPr preferRelativeResize="1">
          <a:picLocks noChangeAspect="1"/>
        </xdr:cNvPicPr>
      </xdr:nvPicPr>
      <xdr:blipFill>
        <a:blip r:embed="rId1"/>
        <a:stretch>
          <a:fillRect/>
        </a:stretch>
      </xdr:blipFill>
      <xdr:spPr>
        <a:xfrm>
          <a:off x="1152525" y="0"/>
          <a:ext cx="20764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2</xdr:col>
      <xdr:colOff>600075</xdr:colOff>
      <xdr:row>5</xdr:row>
      <xdr:rowOff>0</xdr:rowOff>
    </xdr:to>
    <xdr:sp>
      <xdr:nvSpPr>
        <xdr:cNvPr id="1" name="Straight Arrow Connector 2"/>
        <xdr:cNvSpPr>
          <a:spLocks/>
        </xdr:cNvSpPr>
      </xdr:nvSpPr>
      <xdr:spPr>
        <a:xfrm>
          <a:off x="1228725" y="1981200"/>
          <a:ext cx="590550" cy="0"/>
        </a:xfrm>
        <a:prstGeom prst="straightConnector1">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5</xdr:row>
      <xdr:rowOff>0</xdr:rowOff>
    </xdr:from>
    <xdr:to>
      <xdr:col>6</xdr:col>
      <xdr:colOff>0</xdr:colOff>
      <xdr:row>5</xdr:row>
      <xdr:rowOff>0</xdr:rowOff>
    </xdr:to>
    <xdr:sp>
      <xdr:nvSpPr>
        <xdr:cNvPr id="2" name="Straight Arrow Connector 4"/>
        <xdr:cNvSpPr>
          <a:spLocks/>
        </xdr:cNvSpPr>
      </xdr:nvSpPr>
      <xdr:spPr>
        <a:xfrm>
          <a:off x="3067050" y="1981200"/>
          <a:ext cx="590550" cy="0"/>
        </a:xfrm>
        <a:prstGeom prst="straightConnector1">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5</xdr:row>
      <xdr:rowOff>9525</xdr:rowOff>
    </xdr:from>
    <xdr:to>
      <xdr:col>8</xdr:col>
      <xdr:colOff>600075</xdr:colOff>
      <xdr:row>5</xdr:row>
      <xdr:rowOff>9525</xdr:rowOff>
    </xdr:to>
    <xdr:sp>
      <xdr:nvSpPr>
        <xdr:cNvPr id="3" name="Straight Arrow Connector 5"/>
        <xdr:cNvSpPr>
          <a:spLocks/>
        </xdr:cNvSpPr>
      </xdr:nvSpPr>
      <xdr:spPr>
        <a:xfrm>
          <a:off x="4886325" y="1990725"/>
          <a:ext cx="590550" cy="0"/>
        </a:xfrm>
        <a:prstGeom prst="straightConnector1">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xdr:colOff>
      <xdr:row>7</xdr:row>
      <xdr:rowOff>19050</xdr:rowOff>
    </xdr:from>
    <xdr:to>
      <xdr:col>10</xdr:col>
      <xdr:colOff>428625</xdr:colOff>
      <xdr:row>14</xdr:row>
      <xdr:rowOff>28575</xdr:rowOff>
    </xdr:to>
    <xdr:sp>
      <xdr:nvSpPr>
        <xdr:cNvPr id="4" name="Elbow Connector 7"/>
        <xdr:cNvSpPr>
          <a:spLocks/>
        </xdr:cNvSpPr>
      </xdr:nvSpPr>
      <xdr:spPr>
        <a:xfrm rot="10800000" flipV="1">
          <a:off x="3676650" y="2390775"/>
          <a:ext cx="2847975" cy="1371600"/>
        </a:xfrm>
        <a:prstGeom prst="bentConnector3">
          <a:avLst>
            <a:gd name="adj" fmla="val -837"/>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17</xdr:row>
      <xdr:rowOff>9525</xdr:rowOff>
    </xdr:from>
    <xdr:to>
      <xdr:col>5</xdr:col>
      <xdr:colOff>19050</xdr:colOff>
      <xdr:row>19</xdr:row>
      <xdr:rowOff>9525</xdr:rowOff>
    </xdr:to>
    <xdr:sp>
      <xdr:nvSpPr>
        <xdr:cNvPr id="5" name="Straight Arrow Connector 15"/>
        <xdr:cNvSpPr>
          <a:spLocks/>
        </xdr:cNvSpPr>
      </xdr:nvSpPr>
      <xdr:spPr>
        <a:xfrm>
          <a:off x="3057525" y="4314825"/>
          <a:ext cx="9525" cy="381000"/>
        </a:xfrm>
        <a:prstGeom prst="straightConnector1">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22</xdr:row>
      <xdr:rowOff>200025</xdr:rowOff>
    </xdr:from>
    <xdr:to>
      <xdr:col>5</xdr:col>
      <xdr:colOff>9525</xdr:colOff>
      <xdr:row>24</xdr:row>
      <xdr:rowOff>180975</xdr:rowOff>
    </xdr:to>
    <xdr:sp>
      <xdr:nvSpPr>
        <xdr:cNvPr id="6" name="Straight Arrow Connector 18"/>
        <xdr:cNvSpPr>
          <a:spLocks/>
        </xdr:cNvSpPr>
      </xdr:nvSpPr>
      <xdr:spPr>
        <a:xfrm>
          <a:off x="3048000" y="5448300"/>
          <a:ext cx="9525" cy="381000"/>
        </a:xfrm>
        <a:prstGeom prst="straightConnector1">
          <a:avLst/>
        </a:prstGeom>
        <a:noFill/>
        <a:ln w="38100" cmpd="sng">
          <a:solidFill>
            <a:srgbClr val="C61B6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428625</xdr:colOff>
      <xdr:row>0</xdr:row>
      <xdr:rowOff>0</xdr:rowOff>
    </xdr:from>
    <xdr:to>
      <xdr:col>7</xdr:col>
      <xdr:colOff>66675</xdr:colOff>
      <xdr:row>1</xdr:row>
      <xdr:rowOff>28575</xdr:rowOff>
    </xdr:to>
    <xdr:pic>
      <xdr:nvPicPr>
        <xdr:cNvPr id="7" name="Picture 8" descr="Logo MFG"/>
        <xdr:cNvPicPr preferRelativeResize="1">
          <a:picLocks noChangeAspect="1"/>
        </xdr:cNvPicPr>
      </xdr:nvPicPr>
      <xdr:blipFill>
        <a:blip r:embed="rId1"/>
        <a:stretch>
          <a:fillRect/>
        </a:stretch>
      </xdr:blipFill>
      <xdr:spPr>
        <a:xfrm>
          <a:off x="2257425" y="0"/>
          <a:ext cx="20764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showGridLines="0" tabSelected="1" workbookViewId="0" topLeftCell="A11">
      <selection activeCell="A23" sqref="A23"/>
    </sheetView>
  </sheetViews>
  <sheetFormatPr defaultColWidth="9.140625" defaultRowHeight="15"/>
  <cols>
    <col min="1" max="1" width="29.140625" style="1" customWidth="1"/>
    <col min="2" max="2" width="19.00390625" style="1" customWidth="1"/>
    <col min="3" max="3" width="6.140625" style="1" customWidth="1"/>
    <col min="4" max="4" width="17.28125" style="1" customWidth="1"/>
    <col min="5" max="5" width="12.00390625" style="1" customWidth="1"/>
    <col min="6" max="6" width="10.7109375" style="1" customWidth="1"/>
    <col min="7" max="16384" width="9.140625" style="1" customWidth="1"/>
  </cols>
  <sheetData>
    <row r="1" spans="1:6" ht="81.75" customHeight="1">
      <c r="A1" s="39"/>
      <c r="B1" s="35"/>
      <c r="C1" s="35"/>
      <c r="D1" s="35"/>
      <c r="E1" s="27"/>
      <c r="F1" s="27"/>
    </row>
    <row r="2" spans="1:6" ht="52.5" customHeight="1">
      <c r="A2" s="37" t="s">
        <v>42</v>
      </c>
      <c r="B2" s="38"/>
      <c r="C2" s="38"/>
      <c r="D2" s="38"/>
      <c r="E2" s="25"/>
      <c r="F2" s="25"/>
    </row>
    <row r="3" spans="1:6" ht="30.75" customHeight="1">
      <c r="A3" s="37" t="s">
        <v>40</v>
      </c>
      <c r="B3" s="38"/>
      <c r="C3" s="38"/>
      <c r="D3" s="38"/>
      <c r="E3" s="25"/>
      <c r="F3" s="25"/>
    </row>
    <row r="4" spans="1:6" ht="15" customHeight="1">
      <c r="A4" s="34" t="s">
        <v>19</v>
      </c>
      <c r="B4" s="34"/>
      <c r="C4" s="34"/>
      <c r="D4" s="35"/>
      <c r="E4" s="26"/>
      <c r="F4" s="26"/>
    </row>
    <row r="5" spans="1:6" ht="15" customHeight="1" thickBot="1">
      <c r="A5" s="36"/>
      <c r="B5" s="36"/>
      <c r="C5" s="36"/>
      <c r="D5" s="36"/>
      <c r="E5" s="26"/>
      <c r="F5" s="26"/>
    </row>
    <row r="6" spans="1:4" ht="15.75" thickBot="1">
      <c r="A6" s="12" t="s">
        <v>21</v>
      </c>
      <c r="B6" s="12"/>
      <c r="C6" s="12"/>
      <c r="D6" s="13" t="s">
        <v>41</v>
      </c>
    </row>
    <row r="7" spans="1:4" ht="15.75" thickBot="1">
      <c r="A7" s="14" t="s">
        <v>44</v>
      </c>
      <c r="B7" s="14"/>
      <c r="C7" s="14"/>
      <c r="D7" s="12">
        <v>12</v>
      </c>
    </row>
    <row r="8" spans="1:4" ht="15">
      <c r="A8" s="11"/>
      <c r="B8" s="11"/>
      <c r="C8" s="11"/>
      <c r="D8" s="11"/>
    </row>
    <row r="9" spans="1:4" ht="20.25" customHeight="1">
      <c r="A9" s="3" t="s">
        <v>0</v>
      </c>
      <c r="B9" s="3"/>
      <c r="C9" s="3"/>
      <c r="D9" s="28">
        <v>565613</v>
      </c>
    </row>
    <row r="10" spans="1:4" ht="18" customHeight="1">
      <c r="A10" s="7" t="s">
        <v>20</v>
      </c>
      <c r="B10" s="7"/>
      <c r="C10" s="7"/>
      <c r="D10" s="28">
        <v>385129</v>
      </c>
    </row>
    <row r="11" spans="1:4" ht="18" customHeight="1">
      <c r="A11" s="4" t="s">
        <v>43</v>
      </c>
      <c r="B11" s="4"/>
      <c r="C11" s="4"/>
      <c r="D11" s="29">
        <v>180484</v>
      </c>
    </row>
    <row r="12" spans="1:4" ht="19.5" customHeight="1">
      <c r="A12" s="7" t="s">
        <v>1</v>
      </c>
      <c r="B12" s="7"/>
      <c r="C12" s="7"/>
      <c r="D12" s="28">
        <v>47440</v>
      </c>
    </row>
    <row r="13" spans="1:4" ht="18.75" customHeight="1">
      <c r="A13" s="4" t="s">
        <v>2</v>
      </c>
      <c r="B13" s="4"/>
      <c r="C13" s="4"/>
      <c r="D13" s="29">
        <v>46684</v>
      </c>
    </row>
    <row r="14" ht="20.25" customHeight="1"/>
    <row r="15" ht="15"/>
    <row r="16" spans="1:4" ht="15">
      <c r="A16" s="2" t="s">
        <v>3</v>
      </c>
      <c r="B16" s="2"/>
      <c r="C16" s="2"/>
      <c r="D16" s="2"/>
    </row>
    <row r="17" spans="1:4" ht="20.25" customHeight="1">
      <c r="A17" s="3" t="s">
        <v>4</v>
      </c>
      <c r="B17" s="3"/>
      <c r="C17" s="3"/>
      <c r="D17" s="28">
        <v>7346</v>
      </c>
    </row>
    <row r="18" spans="1:4" ht="15">
      <c r="A18" s="6" t="s">
        <v>5</v>
      </c>
      <c r="B18" s="6"/>
      <c r="C18" s="6"/>
      <c r="D18" s="29">
        <v>756</v>
      </c>
    </row>
    <row r="19" spans="1:4" ht="15">
      <c r="A19" s="4" t="s">
        <v>36</v>
      </c>
      <c r="B19" s="4"/>
      <c r="C19" s="4"/>
      <c r="D19" s="29">
        <v>0</v>
      </c>
    </row>
    <row r="20" spans="1:4" ht="15">
      <c r="A20" s="6" t="s">
        <v>6</v>
      </c>
      <c r="B20" s="6"/>
      <c r="C20" s="6"/>
      <c r="D20" s="29">
        <v>40000</v>
      </c>
    </row>
    <row r="21" ht="15"/>
    <row r="22" ht="15"/>
    <row r="23" spans="1:4" ht="15">
      <c r="A23" s="2" t="s">
        <v>7</v>
      </c>
      <c r="B23" s="2"/>
      <c r="C23" s="2"/>
      <c r="D23" s="5"/>
    </row>
    <row r="24" spans="1:4" ht="15">
      <c r="A24" s="2" t="s">
        <v>8</v>
      </c>
      <c r="B24" s="2"/>
      <c r="C24" s="2"/>
      <c r="D24" s="5"/>
    </row>
    <row r="25" spans="1:4" ht="15">
      <c r="A25" s="3" t="s">
        <v>10</v>
      </c>
      <c r="B25" s="3"/>
      <c r="C25" s="3"/>
      <c r="D25" s="28">
        <v>11823</v>
      </c>
    </row>
    <row r="26" spans="1:4" ht="15">
      <c r="A26" s="6" t="s">
        <v>38</v>
      </c>
      <c r="B26" s="6"/>
      <c r="C26" s="6"/>
      <c r="D26" s="29">
        <v>24629</v>
      </c>
    </row>
    <row r="27" spans="1:4" ht="15">
      <c r="A27" s="4" t="s">
        <v>39</v>
      </c>
      <c r="B27" s="4"/>
      <c r="C27" s="4"/>
      <c r="D27" s="29">
        <v>20022</v>
      </c>
    </row>
    <row r="28" spans="1:4" ht="15">
      <c r="A28" s="6" t="s">
        <v>11</v>
      </c>
      <c r="B28" s="6"/>
      <c r="C28" s="6"/>
      <c r="D28" s="29">
        <v>132530</v>
      </c>
    </row>
    <row r="29" spans="1:4" ht="15">
      <c r="A29" s="4" t="s">
        <v>12</v>
      </c>
      <c r="B29" s="4"/>
      <c r="C29" s="4"/>
      <c r="D29" s="29">
        <v>54247</v>
      </c>
    </row>
    <row r="30" spans="1:4" ht="15">
      <c r="A30" s="6" t="s">
        <v>9</v>
      </c>
      <c r="B30" s="6"/>
      <c r="C30" s="6"/>
      <c r="D30" s="29">
        <f>D28+D29</f>
        <v>186777</v>
      </c>
    </row>
    <row r="31" ht="15"/>
    <row r="32" ht="15"/>
    <row r="33" spans="1:4" ht="15">
      <c r="A33" s="2" t="s">
        <v>13</v>
      </c>
      <c r="B33" s="2"/>
      <c r="C33" s="2"/>
      <c r="D33" s="2"/>
    </row>
    <row r="34" spans="1:4" ht="18.75" customHeight="1">
      <c r="A34" s="3" t="s">
        <v>37</v>
      </c>
      <c r="B34" s="3"/>
      <c r="C34" s="3"/>
      <c r="D34" s="28">
        <v>94147</v>
      </c>
    </row>
    <row r="35" spans="1:4" ht="15">
      <c r="A35" s="6" t="s">
        <v>15</v>
      </c>
      <c r="B35" s="6"/>
      <c r="C35" s="6"/>
      <c r="D35" s="29">
        <v>102333</v>
      </c>
    </row>
    <row r="36" spans="1:4" ht="15">
      <c r="A36" s="4" t="s">
        <v>14</v>
      </c>
      <c r="B36" s="4"/>
      <c r="C36" s="4"/>
      <c r="D36" s="29">
        <v>102897</v>
      </c>
    </row>
    <row r="37" ht="15"/>
    <row r="38" ht="15"/>
    <row r="39" spans="1:4" ht="15">
      <c r="A39" s="2" t="s">
        <v>16</v>
      </c>
      <c r="B39" s="2"/>
      <c r="C39" s="2"/>
      <c r="D39" s="2"/>
    </row>
    <row r="40" spans="1:4" ht="15">
      <c r="A40" s="3" t="s">
        <v>17</v>
      </c>
      <c r="B40" s="3"/>
      <c r="C40" s="3"/>
      <c r="D40" s="28">
        <v>3304</v>
      </c>
    </row>
    <row r="41" spans="1:4" ht="15">
      <c r="A41" s="6" t="s">
        <v>18</v>
      </c>
      <c r="B41" s="6"/>
      <c r="C41" s="6"/>
      <c r="D41" s="29">
        <v>564</v>
      </c>
    </row>
    <row r="42" spans="4:5" ht="15.75">
      <c r="D42" s="8"/>
      <c r="E42" s="8"/>
    </row>
    <row r="43" spans="1:5" ht="15.75">
      <c r="A43" s="40" t="s">
        <v>45</v>
      </c>
      <c r="B43" s="40"/>
      <c r="C43" s="40"/>
      <c r="D43" s="40"/>
      <c r="E43" s="10"/>
    </row>
    <row r="46" spans="1:6" ht="15.75">
      <c r="A46" s="24"/>
      <c r="B46" s="24"/>
      <c r="C46" s="24"/>
      <c r="D46" s="24"/>
      <c r="E46" s="24"/>
      <c r="F46" s="9"/>
    </row>
    <row r="47" ht="15.75">
      <c r="F47" s="9"/>
    </row>
    <row r="49" ht="15.75">
      <c r="F49" s="24"/>
    </row>
  </sheetData>
  <sheetProtection password="9630" sheet="1"/>
  <mergeCells count="5">
    <mergeCell ref="A4:D5"/>
    <mergeCell ref="A3:D3"/>
    <mergeCell ref="A2:D2"/>
    <mergeCell ref="A1:D1"/>
    <mergeCell ref="A43:D43"/>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7" r:id="rId4"/>
  <headerFooter>
    <oddFooter>&amp;L&amp;A&amp;C&amp;"-,Bold"Confidential&amp;RPage 2 of 11</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showGridLines="0" zoomScalePageLayoutView="0" workbookViewId="0" topLeftCell="A1">
      <selection activeCell="D7" sqref="D7:E7"/>
    </sheetView>
  </sheetViews>
  <sheetFormatPr defaultColWidth="9.140625" defaultRowHeight="15"/>
  <sheetData>
    <row r="1" spans="1:11" ht="78" customHeight="1">
      <c r="A1" s="41"/>
      <c r="B1" s="42"/>
      <c r="C1" s="42"/>
      <c r="D1" s="42"/>
      <c r="E1" s="42"/>
      <c r="F1" s="42"/>
      <c r="G1" s="42"/>
      <c r="H1" s="42"/>
      <c r="I1" s="42"/>
      <c r="J1" s="42"/>
      <c r="K1" s="42"/>
    </row>
    <row r="2" spans="1:11" ht="31.5" customHeight="1">
      <c r="A2" s="55" t="s">
        <v>46</v>
      </c>
      <c r="B2" s="56"/>
      <c r="C2" s="56"/>
      <c r="D2" s="56"/>
      <c r="E2" s="56"/>
      <c r="F2" s="56"/>
      <c r="G2" s="56"/>
      <c r="H2" s="56"/>
      <c r="I2" s="56"/>
      <c r="J2" s="56"/>
      <c r="K2" s="56"/>
    </row>
    <row r="3" ht="16.5" customHeight="1" thickBot="1"/>
    <row r="4" spans="1:11" ht="15" customHeight="1">
      <c r="A4" s="43" t="s">
        <v>23</v>
      </c>
      <c r="B4" s="44"/>
      <c r="D4" s="43" t="s">
        <v>24</v>
      </c>
      <c r="E4" s="44"/>
      <c r="G4" s="49" t="s">
        <v>25</v>
      </c>
      <c r="H4" s="50"/>
      <c r="J4" s="43" t="s">
        <v>26</v>
      </c>
      <c r="K4" s="44"/>
    </row>
    <row r="5" spans="1:11" ht="15" customHeight="1">
      <c r="A5" s="45"/>
      <c r="B5" s="46"/>
      <c r="D5" s="45"/>
      <c r="E5" s="46"/>
      <c r="G5" s="51"/>
      <c r="H5" s="52"/>
      <c r="J5" s="45"/>
      <c r="K5" s="46"/>
    </row>
    <row r="6" spans="1:11" ht="15">
      <c r="A6" s="32"/>
      <c r="B6" s="33"/>
      <c r="D6" s="15"/>
      <c r="E6" s="16"/>
      <c r="G6" s="15"/>
      <c r="H6" s="16"/>
      <c r="J6" s="15"/>
      <c r="K6" s="16"/>
    </row>
    <row r="7" spans="1:11" ht="15.75" thickBot="1">
      <c r="A7" s="62">
        <v>100</v>
      </c>
      <c r="B7" s="63"/>
      <c r="D7" s="47">
        <f>'Your Numbers '!D11/'Your Numbers '!D9*A7</f>
        <v>31.909450454639483</v>
      </c>
      <c r="E7" s="48"/>
      <c r="G7" s="53">
        <f>'Your Numbers '!D12/'Your Numbers '!D9*A7</f>
        <v>8.387360262228768</v>
      </c>
      <c r="H7" s="54"/>
      <c r="J7" s="53">
        <f>G7-J10-J11-J12-J13</f>
        <v>1.1817267283460602</v>
      </c>
      <c r="K7" s="61"/>
    </row>
    <row r="9" spans="3:9" ht="15">
      <c r="C9" s="17" t="s">
        <v>28</v>
      </c>
      <c r="F9" s="17" t="s">
        <v>28</v>
      </c>
      <c r="I9" s="17" t="s">
        <v>28</v>
      </c>
    </row>
    <row r="10" spans="3:10" ht="15">
      <c r="C10" s="18" t="s">
        <v>27</v>
      </c>
      <c r="F10" s="1" t="s">
        <v>22</v>
      </c>
      <c r="I10" s="20" t="s">
        <v>29</v>
      </c>
      <c r="J10" s="21">
        <f>'Your Numbers '!D19/'Your Numbers '!D9*A7</f>
        <v>0</v>
      </c>
    </row>
    <row r="11" spans="3:10" ht="15.75">
      <c r="C11" s="19">
        <f>'Your Numbers '!D10/'Your Numbers '!D9*A7</f>
        <v>68.09054954536052</v>
      </c>
      <c r="F11" s="19">
        <f>('Your Numbers '!D11-'Your Numbers '!D12)/'Your Numbers '!D9*A7</f>
        <v>23.52209019241071</v>
      </c>
      <c r="I11" s="20" t="s">
        <v>30</v>
      </c>
      <c r="J11" s="21">
        <f>'Your Numbers '!D18/'Your Numbers '!D9*A7</f>
        <v>0.13366029422944664</v>
      </c>
    </row>
    <row r="12" spans="9:10" ht="15.75">
      <c r="I12" s="20" t="s">
        <v>31</v>
      </c>
      <c r="J12" s="21">
        <f>('Your Numbers '!D12-'Your Numbers '!D18-'Your Numbers '!D19-'Your Numbers '!D13)/'Your Numbers '!D9*A7</f>
        <v>0</v>
      </c>
    </row>
    <row r="13" spans="9:10" ht="16.5" thickBot="1">
      <c r="I13" s="20" t="s">
        <v>32</v>
      </c>
      <c r="J13" s="21">
        <f>'Your Numbers '!D20/'Your Numbers '!D9*A7</f>
        <v>7.071973239653261</v>
      </c>
    </row>
    <row r="14" spans="5:6" ht="14.25">
      <c r="E14" s="43" t="s">
        <v>33</v>
      </c>
      <c r="F14" s="44"/>
    </row>
    <row r="15" spans="5:6" ht="14.25">
      <c r="E15" s="45"/>
      <c r="F15" s="46"/>
    </row>
    <row r="16" spans="5:6" ht="14.25">
      <c r="E16" s="22"/>
      <c r="F16" s="23"/>
    </row>
    <row r="17" spans="5:6" ht="16.5" thickBot="1">
      <c r="E17" s="53">
        <f>('Your Numbers '!D26+'Your Numbers '!D27-'Your Numbers '!D34)/'Your Numbers '!D9*A7</f>
        <v>-8.750859686746946</v>
      </c>
      <c r="F17" s="54"/>
    </row>
    <row r="19" ht="15" thickBot="1"/>
    <row r="20" spans="5:6" ht="14.25">
      <c r="E20" s="43" t="s">
        <v>34</v>
      </c>
      <c r="F20" s="44"/>
    </row>
    <row r="21" spans="5:6" ht="14.25">
      <c r="E21" s="45"/>
      <c r="F21" s="46"/>
    </row>
    <row r="22" spans="5:6" ht="15.75">
      <c r="E22" s="15"/>
      <c r="F22" s="16"/>
    </row>
    <row r="23" spans="5:6" ht="16.5" thickBot="1">
      <c r="E23" s="53">
        <f>J7-E17</f>
        <v>9.932586415093006</v>
      </c>
      <c r="F23" s="61"/>
    </row>
    <row r="25" ht="15" thickBot="1"/>
    <row r="26" spans="5:6" ht="14.25">
      <c r="E26" s="43" t="s">
        <v>35</v>
      </c>
      <c r="F26" s="57"/>
    </row>
    <row r="27" spans="5:6" ht="14.25">
      <c r="E27" s="58"/>
      <c r="F27" s="59"/>
    </row>
    <row r="28" spans="5:6" ht="15.75">
      <c r="E28" s="15"/>
      <c r="F28" s="16"/>
    </row>
    <row r="29" spans="5:6" ht="16.5" thickBot="1">
      <c r="E29" s="53">
        <f>G7+('Your Numbers '!D17/'Your Numbers '!D9*100)*2</f>
        <v>10.98489603315341</v>
      </c>
      <c r="F29" s="60"/>
    </row>
    <row r="30" spans="5:6" ht="15.75">
      <c r="E30" s="30"/>
      <c r="F30" s="31"/>
    </row>
    <row r="31" spans="1:11" ht="15">
      <c r="A31" s="40" t="s">
        <v>45</v>
      </c>
      <c r="B31" s="40"/>
      <c r="C31" s="40"/>
      <c r="D31" s="40"/>
      <c r="E31" s="38"/>
      <c r="F31" s="38"/>
      <c r="G31" s="38"/>
      <c r="H31" s="38"/>
      <c r="I31" s="38"/>
      <c r="J31" s="38"/>
      <c r="K31" s="38"/>
    </row>
  </sheetData>
  <sheetProtection password="9630" sheet="1"/>
  <mergeCells count="17">
    <mergeCell ref="E29:F29"/>
    <mergeCell ref="J4:K5"/>
    <mergeCell ref="J7:K7"/>
    <mergeCell ref="E14:F15"/>
    <mergeCell ref="E17:F17"/>
    <mergeCell ref="E20:F21"/>
    <mergeCell ref="E23:F23"/>
    <mergeCell ref="A31:K31"/>
    <mergeCell ref="A1:K1"/>
    <mergeCell ref="A4:B5"/>
    <mergeCell ref="A7:B7"/>
    <mergeCell ref="D4:E5"/>
    <mergeCell ref="D7:E7"/>
    <mergeCell ref="G4:H5"/>
    <mergeCell ref="G7:H7"/>
    <mergeCell ref="A2:K2"/>
    <mergeCell ref="E26:F27"/>
  </mergeCells>
  <printOptions/>
  <pageMargins left="0.7086614173228347" right="0.7086614173228347" top="0.7480314960629921" bottom="0.7480314960629921" header="0.31496062992125984" footer="0.31496062992125984"/>
  <pageSetup fitToHeight="0" fitToWidth="1" horizontalDpi="300" verticalDpi="3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Asus</cp:lastModifiedBy>
  <cp:lastPrinted>2018-09-19T20:14:49Z</cp:lastPrinted>
  <dcterms:created xsi:type="dcterms:W3CDTF">2018-02-18T20:48:15Z</dcterms:created>
  <dcterms:modified xsi:type="dcterms:W3CDTF">2019-05-23T14:43:56Z</dcterms:modified>
  <cp:category/>
  <cp:version/>
  <cp:contentType/>
  <cp:contentStatus/>
</cp:coreProperties>
</file>